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1B9FEB1B-7589-40FF-BA5E-A205743D68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<sst xmlns="http://schemas.openxmlformats.org/spreadsheetml/2006/main" count="106" uniqueCount="46">
  <si>
    <t>Jméno</t>
  </si>
  <si>
    <t>Monika</t>
  </si>
  <si>
    <t>Láďa</t>
  </si>
  <si>
    <t>Naďa</t>
  </si>
  <si>
    <t>Lenka</t>
  </si>
  <si>
    <t>Martin</t>
  </si>
  <si>
    <t>Eliška</t>
  </si>
  <si>
    <t>Anna</t>
  </si>
  <si>
    <t>Libor</t>
  </si>
  <si>
    <t>Lucka</t>
  </si>
  <si>
    <t>Honza</t>
  </si>
  <si>
    <t>Oddělení</t>
  </si>
  <si>
    <t>IT</t>
  </si>
  <si>
    <t>Obchod</t>
  </si>
  <si>
    <t>Personální</t>
  </si>
  <si>
    <t>Vedoucí oddělení</t>
  </si>
  <si>
    <t>Marek</t>
  </si>
  <si>
    <t>Alžběta</t>
  </si>
  <si>
    <t>Valerie</t>
  </si>
  <si>
    <t>Sídlo</t>
  </si>
  <si>
    <t>Karlovy Vary</t>
  </si>
  <si>
    <t>Plzeň</t>
  </si>
  <si>
    <t>Praha</t>
  </si>
  <si>
    <t>Jakub</t>
  </si>
  <si>
    <t>Tereza</t>
  </si>
  <si>
    <t>Jan</t>
  </si>
  <si>
    <t>Adéla</t>
  </si>
  <si>
    <t>Tomáš</t>
  </si>
  <si>
    <t>Kateřina</t>
  </si>
  <si>
    <t>Ondřej</t>
  </si>
  <si>
    <t>Natálie</t>
  </si>
  <si>
    <t>Lukáš</t>
  </si>
  <si>
    <t>David</t>
  </si>
  <si>
    <t>Vojtěch</t>
  </si>
  <si>
    <t>Karolína</t>
  </si>
  <si>
    <t>Adam</t>
  </si>
  <si>
    <t>Kristýna</t>
  </si>
  <si>
    <t>Veronika</t>
  </si>
  <si>
    <t>Matěj</t>
  </si>
  <si>
    <t>Hrubá mzda</t>
  </si>
  <si>
    <t>Datum nástupu</t>
  </si>
  <si>
    <t>Na mateřské dovolené</t>
  </si>
  <si>
    <t>ne</t>
  </si>
  <si>
    <t>ano</t>
  </si>
  <si>
    <t>Bere více než 40 tisíc?</t>
  </si>
  <si>
    <t>Kdo je vedoucí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</si>
</sst>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Kč-405]_-;\-* #,##0\ [$Kč-405]_-;_-* &quot;-&quot;??\ [$Kč-405]_-;_-@_-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vertical="top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s.wikipedia.org/wiki/Nat%C3%A1lie" TargetMode="External"/><Relationship Id="rId13" Type="http://schemas.openxmlformats.org/officeDocument/2006/relationships/hyperlink" Target="http://cs.wikipedia.org/wiki/Vojt%C4%9Bch" TargetMode="External"/><Relationship Id="rId18" Type="http://schemas.openxmlformats.org/officeDocument/2006/relationships/hyperlink" Target="http://cs.wikipedia.org/wiki/Veronika" TargetMode="External"/><Relationship Id="rId3" Type="http://schemas.openxmlformats.org/officeDocument/2006/relationships/hyperlink" Target="http://cs.wikipedia.org/wiki/Jan" TargetMode="External"/><Relationship Id="rId7" Type="http://schemas.openxmlformats.org/officeDocument/2006/relationships/hyperlink" Target="http://cs.wikipedia.org/wiki/Ond%C5%99ej" TargetMode="External"/><Relationship Id="rId12" Type="http://schemas.openxmlformats.org/officeDocument/2006/relationships/hyperlink" Target="http://cs.wikipedia.org/wiki/Eli%C5%A1ka" TargetMode="External"/><Relationship Id="rId17" Type="http://schemas.openxmlformats.org/officeDocument/2006/relationships/hyperlink" Target="http://cs.wikipedia.org/wiki/Martin" TargetMode="External"/><Relationship Id="rId2" Type="http://schemas.openxmlformats.org/officeDocument/2006/relationships/hyperlink" Target="http://cs.wikipedia.org/wiki/Tereza" TargetMode="External"/><Relationship Id="rId16" Type="http://schemas.openxmlformats.org/officeDocument/2006/relationships/hyperlink" Target="http://cs.wikipedia.org/wiki/Krist%C3%BDna" TargetMode="External"/><Relationship Id="rId1" Type="http://schemas.openxmlformats.org/officeDocument/2006/relationships/hyperlink" Target="http://cs.wikipedia.org/wiki/Jakub" TargetMode="External"/><Relationship Id="rId6" Type="http://schemas.openxmlformats.org/officeDocument/2006/relationships/hyperlink" Target="http://cs.wikipedia.org/wiki/Kate%C5%99ina" TargetMode="External"/><Relationship Id="rId11" Type="http://schemas.openxmlformats.org/officeDocument/2006/relationships/hyperlink" Target="http://cs.wikipedia.org/wiki/David" TargetMode="External"/><Relationship Id="rId5" Type="http://schemas.openxmlformats.org/officeDocument/2006/relationships/hyperlink" Target="http://cs.wikipedia.org/wiki/Tom%C3%A1%C5%A1" TargetMode="External"/><Relationship Id="rId15" Type="http://schemas.openxmlformats.org/officeDocument/2006/relationships/hyperlink" Target="http://cs.wikipedia.org/wiki/Adam" TargetMode="External"/><Relationship Id="rId10" Type="http://schemas.openxmlformats.org/officeDocument/2006/relationships/hyperlink" Target="http://cs.wikipedia.org/wiki/Anna" TargetMode="External"/><Relationship Id="rId4" Type="http://schemas.openxmlformats.org/officeDocument/2006/relationships/hyperlink" Target="http://cs.wikipedia.org/wiki/Ad%C3%A9la" TargetMode="External"/><Relationship Id="rId9" Type="http://schemas.openxmlformats.org/officeDocument/2006/relationships/hyperlink" Target="http://cs.wikipedia.org/wiki/Luk%C3%A1%C5%A1" TargetMode="External"/><Relationship Id="rId14" Type="http://schemas.openxmlformats.org/officeDocument/2006/relationships/hyperlink" Target="http://cs.wikipedia.org/wiki/Karol%C3%ADn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zoomScale="115" zoomScaleNormal="115" workbookViewId="0"/>
  </sheetViews>
  <sheetFormatPr defaultRowHeight="14.4" x14ac:dyDescent="0.3"/>
  <cols>
    <col min="2" max="2" width="10.33203125" bestFit="1" customWidth="1"/>
    <col min="3" max="3" width="11.44140625" bestFit="1" customWidth="1"/>
    <col min="4" max="4" width="14.5546875" bestFit="1" customWidth="1"/>
    <col min="5" max="5" width="13.6640625" customWidth="1"/>
    <col min="6" max="6" width="14.5546875" customWidth="1"/>
    <col min="7" max="8" width="13.44140625" customWidth="1"/>
    <col min="9" max="9" width="10.33203125" bestFit="1" customWidth="1"/>
    <col min="10" max="10" width="12" bestFit="1" customWidth="1"/>
    <col min="11" max="11" width="16.5546875" bestFit="1" customWidth="1"/>
  </cols>
  <sheetData>
    <row r="1" spans="1:11" s="3" customFormat="1" ht="33" customHeight="1" x14ac:dyDescent="0.3">
      <c r="A1" s="4" t="s">
        <v>0</v>
      </c>
      <c r="B1" s="4" t="s">
        <v>11</v>
      </c>
      <c r="C1" s="4" t="s">
        <v>39</v>
      </c>
      <c r="D1" s="4" t="s">
        <v>40</v>
      </c>
      <c r="E1" s="4" t="s">
        <v>41</v>
      </c>
      <c r="F1" s="4" t="s">
        <v>45</v>
      </c>
      <c r="G1" s="4" t="s">
        <v>44</v>
      </c>
      <c r="H1" s="5"/>
      <c r="I1" s="6" t="s">
        <v>11</v>
      </c>
      <c r="J1" s="6" t="s">
        <v>19</v>
      </c>
      <c r="K1" s="6" t="s">
        <v>15</v>
      </c>
    </row>
    <row r="2" spans="1:11" x14ac:dyDescent="0.3">
      <c r="A2" t="s">
        <v>5</v>
      </c>
      <c r="B2" t="s">
        <v>12</v>
      </c>
      <c r="C2" s="1">
        <v>64314</v>
      </c>
      <c r="D2" s="2">
        <f>(40426+(8*265))+300</f>
        <v>42846</v>
      </c>
      <c r="E2" s="2" t="s">
        <v>42</v>
      </c>
      <c r="I2" t="s">
        <v>12</v>
      </c>
      <c r="J2" t="s">
        <v>20</v>
      </c>
      <c r="K2" t="s">
        <v>16</v>
      </c>
    </row>
    <row r="3" spans="1:11" x14ac:dyDescent="0.3">
      <c r="A3" t="s">
        <v>1</v>
      </c>
      <c r="B3" t="s">
        <v>12</v>
      </c>
      <c r="C3" s="1">
        <v>38896</v>
      </c>
      <c r="D3" s="2">
        <f>(39951+(8*265))+300</f>
        <v>42371</v>
      </c>
      <c r="E3" s="2" t="s">
        <v>42</v>
      </c>
      <c r="I3" t="s">
        <v>13</v>
      </c>
      <c r="J3" t="s">
        <v>21</v>
      </c>
      <c r="K3" t="s">
        <v>17</v>
      </c>
    </row>
    <row r="4" spans="1:11" x14ac:dyDescent="0.3">
      <c r="A4" t="s">
        <v>2</v>
      </c>
      <c r="B4" t="s">
        <v>13</v>
      </c>
      <c r="C4" s="1">
        <v>47932</v>
      </c>
      <c r="D4" s="2">
        <f>(37349+(8*265))+300</f>
        <v>39769</v>
      </c>
      <c r="E4" s="2" t="s">
        <v>42</v>
      </c>
      <c r="I4" t="s">
        <v>14</v>
      </c>
      <c r="J4" t="s">
        <v>22</v>
      </c>
      <c r="K4" t="s">
        <v>18</v>
      </c>
    </row>
    <row r="5" spans="1:11" x14ac:dyDescent="0.3">
      <c r="A5" t="s">
        <v>3</v>
      </c>
      <c r="B5" t="s">
        <v>12</v>
      </c>
      <c r="C5" s="1">
        <v>22834</v>
      </c>
      <c r="D5" s="2">
        <f>(37984+(8*265))+300</f>
        <v>40404</v>
      </c>
      <c r="E5" s="2" t="s">
        <v>42</v>
      </c>
    </row>
    <row r="6" spans="1:11" x14ac:dyDescent="0.3">
      <c r="A6" t="s">
        <v>4</v>
      </c>
      <c r="B6" t="s">
        <v>14</v>
      </c>
      <c r="C6" s="1">
        <v>59394</v>
      </c>
      <c r="D6" s="2">
        <f>(41410+(8*265))+300</f>
        <v>43830</v>
      </c>
      <c r="E6" s="2" t="s">
        <v>42</v>
      </c>
    </row>
    <row r="7" spans="1:11" x14ac:dyDescent="0.3">
      <c r="A7" t="s">
        <v>6</v>
      </c>
      <c r="B7" t="s">
        <v>14</v>
      </c>
      <c r="C7" s="1">
        <v>48872</v>
      </c>
      <c r="D7" s="2">
        <f>(39654+(8*265))+300</f>
        <v>42074</v>
      </c>
      <c r="E7" s="2" t="s">
        <v>43</v>
      </c>
    </row>
    <row r="8" spans="1:11" x14ac:dyDescent="0.3">
      <c r="A8" t="s">
        <v>7</v>
      </c>
      <c r="B8" t="s">
        <v>12</v>
      </c>
      <c r="C8" s="1">
        <v>45086</v>
      </c>
      <c r="D8" s="2">
        <f>(38490+(8*265))+300</f>
        <v>40910</v>
      </c>
      <c r="E8" s="2" t="s">
        <v>42</v>
      </c>
    </row>
    <row r="9" spans="1:11" x14ac:dyDescent="0.3">
      <c r="A9" t="s">
        <v>8</v>
      </c>
      <c r="B9" t="s">
        <v>13</v>
      </c>
      <c r="C9" s="1">
        <v>63776</v>
      </c>
      <c r="D9" s="2">
        <f>(39249+(8*265))+300</f>
        <v>41669</v>
      </c>
      <c r="E9" s="2" t="s">
        <v>42</v>
      </c>
    </row>
    <row r="10" spans="1:11" x14ac:dyDescent="0.3">
      <c r="A10" t="s">
        <v>9</v>
      </c>
      <c r="B10" t="s">
        <v>13</v>
      </c>
      <c r="C10" s="1">
        <v>38526</v>
      </c>
      <c r="D10" s="2">
        <f>(39317+(8*265))+300</f>
        <v>41737</v>
      </c>
      <c r="E10" s="2" t="s">
        <v>43</v>
      </c>
    </row>
    <row r="11" spans="1:11" x14ac:dyDescent="0.3">
      <c r="A11" t="s">
        <v>10</v>
      </c>
      <c r="B11" t="s">
        <v>12</v>
      </c>
      <c r="C11" s="1">
        <v>25406</v>
      </c>
      <c r="D11" s="2">
        <f>(41036+(8*265))+300</f>
        <v>43456</v>
      </c>
      <c r="E11" s="2" t="s">
        <v>42</v>
      </c>
    </row>
    <row r="12" spans="1:11" x14ac:dyDescent="0.3">
      <c r="A12" t="s">
        <v>23</v>
      </c>
      <c r="B12" t="s">
        <v>12</v>
      </c>
      <c r="C12" s="1">
        <v>25912</v>
      </c>
      <c r="D12" s="2">
        <f>(37949+(8*265))+300</f>
        <v>40369</v>
      </c>
      <c r="E12" s="2" t="s">
        <v>42</v>
      </c>
    </row>
    <row r="13" spans="1:11" x14ac:dyDescent="0.3">
      <c r="A13" t="s">
        <v>25</v>
      </c>
      <c r="B13" t="s">
        <v>12</v>
      </c>
      <c r="C13" s="1">
        <v>76732</v>
      </c>
      <c r="D13" s="2">
        <f>(38440+(8*265))+300</f>
        <v>40860</v>
      </c>
      <c r="E13" s="2" t="s">
        <v>42</v>
      </c>
    </row>
    <row r="14" spans="1:11" x14ac:dyDescent="0.3">
      <c r="A14" t="s">
        <v>27</v>
      </c>
      <c r="B14" t="s">
        <v>13</v>
      </c>
      <c r="C14" s="1">
        <v>66628</v>
      </c>
      <c r="D14" s="2">
        <f>(41253+(8*265))+300</f>
        <v>43673</v>
      </c>
      <c r="E14" s="2" t="s">
        <v>42</v>
      </c>
    </row>
    <row r="15" spans="1:11" x14ac:dyDescent="0.3">
      <c r="A15" t="s">
        <v>29</v>
      </c>
      <c r="B15" t="s">
        <v>12</v>
      </c>
      <c r="C15" s="1">
        <v>71696</v>
      </c>
      <c r="D15" s="2">
        <f>(40172+(8*265))+300</f>
        <v>42592</v>
      </c>
      <c r="E15" s="2" t="s">
        <v>42</v>
      </c>
    </row>
    <row r="16" spans="1:11" x14ac:dyDescent="0.3">
      <c r="A16" t="s">
        <v>31</v>
      </c>
      <c r="B16" t="s">
        <v>14</v>
      </c>
      <c r="C16" s="1">
        <v>24550</v>
      </c>
      <c r="D16" s="2">
        <f>(41293+(8*265))+300</f>
        <v>43713</v>
      </c>
      <c r="E16" s="2" t="s">
        <v>42</v>
      </c>
    </row>
    <row r="17" spans="1:5" x14ac:dyDescent="0.3">
      <c r="A17" t="s">
        <v>32</v>
      </c>
      <c r="B17" t="s">
        <v>14</v>
      </c>
      <c r="C17" s="1">
        <v>62170</v>
      </c>
      <c r="D17" s="2">
        <f>(39582+(8*265))+300</f>
        <v>42002</v>
      </c>
      <c r="E17" s="2" t="s">
        <v>42</v>
      </c>
    </row>
    <row r="18" spans="1:5" x14ac:dyDescent="0.3">
      <c r="A18" t="s">
        <v>33</v>
      </c>
      <c r="B18" t="s">
        <v>12</v>
      </c>
      <c r="C18" s="1">
        <v>27598</v>
      </c>
      <c r="D18" s="2">
        <f>(37708+(8*265))+300</f>
        <v>40128</v>
      </c>
      <c r="E18" s="2" t="s">
        <v>42</v>
      </c>
    </row>
    <row r="19" spans="1:5" x14ac:dyDescent="0.3">
      <c r="A19" t="s">
        <v>35</v>
      </c>
      <c r="B19" t="s">
        <v>12</v>
      </c>
      <c r="C19" s="1">
        <v>66366</v>
      </c>
      <c r="D19" s="2">
        <f>(39120+(8*265))+300</f>
        <v>41540</v>
      </c>
      <c r="E19" s="2" t="s">
        <v>42</v>
      </c>
    </row>
    <row r="20" spans="1:5" x14ac:dyDescent="0.3">
      <c r="A20" t="s">
        <v>5</v>
      </c>
      <c r="B20" t="s">
        <v>13</v>
      </c>
      <c r="C20" s="1">
        <v>30736</v>
      </c>
      <c r="D20" s="2">
        <f>(37120+(8*265))+300</f>
        <v>39540</v>
      </c>
      <c r="E20" s="2" t="s">
        <v>42</v>
      </c>
    </row>
    <row r="21" spans="1:5" x14ac:dyDescent="0.3">
      <c r="A21" t="s">
        <v>38</v>
      </c>
      <c r="B21" t="s">
        <v>12</v>
      </c>
      <c r="C21" s="1">
        <v>46550</v>
      </c>
      <c r="D21" s="2">
        <f>(37319+(8*265))+300</f>
        <v>39739</v>
      </c>
      <c r="E21" s="2" t="s">
        <v>42</v>
      </c>
    </row>
    <row r="22" spans="1:5" x14ac:dyDescent="0.3">
      <c r="A22" t="s">
        <v>24</v>
      </c>
      <c r="B22" t="s">
        <v>14</v>
      </c>
      <c r="C22" s="1">
        <v>47868</v>
      </c>
      <c r="D22" s="2">
        <f>(39949+(8*265))+300</f>
        <v>42369</v>
      </c>
      <c r="E22" s="2" t="s">
        <v>43</v>
      </c>
    </row>
    <row r="23" spans="1:5" x14ac:dyDescent="0.3">
      <c r="A23" t="s">
        <v>26</v>
      </c>
      <c r="B23" t="s">
        <v>14</v>
      </c>
      <c r="C23" s="1">
        <v>30228</v>
      </c>
      <c r="D23" s="2">
        <f>(38167+(8*265))+300</f>
        <v>40587</v>
      </c>
      <c r="E23" s="2" t="s">
        <v>42</v>
      </c>
    </row>
    <row r="24" spans="1:5" x14ac:dyDescent="0.3">
      <c r="A24" t="s">
        <v>28</v>
      </c>
      <c r="B24" t="s">
        <v>12</v>
      </c>
      <c r="C24" s="1">
        <v>39964</v>
      </c>
      <c r="D24" s="2">
        <f>(39529+(8*265))+300</f>
        <v>41949</v>
      </c>
      <c r="E24" s="2" t="s">
        <v>42</v>
      </c>
    </row>
    <row r="25" spans="1:5" x14ac:dyDescent="0.3">
      <c r="A25" t="s">
        <v>30</v>
      </c>
      <c r="B25" t="s">
        <v>12</v>
      </c>
      <c r="C25" s="1">
        <v>59956</v>
      </c>
      <c r="D25" s="2">
        <f>(40530+(8*265))+300</f>
        <v>42950</v>
      </c>
      <c r="E25" s="2" t="s">
        <v>42</v>
      </c>
    </row>
    <row r="26" spans="1:5" x14ac:dyDescent="0.3">
      <c r="A26" t="s">
        <v>7</v>
      </c>
      <c r="B26" t="s">
        <v>13</v>
      </c>
      <c r="C26" s="1">
        <v>45550</v>
      </c>
      <c r="D26" s="2">
        <f>(38477+(8*265))+300</f>
        <v>40897</v>
      </c>
      <c r="E26" s="2" t="s">
        <v>42</v>
      </c>
    </row>
    <row r="27" spans="1:5" x14ac:dyDescent="0.3">
      <c r="A27" t="s">
        <v>6</v>
      </c>
      <c r="B27" t="s">
        <v>12</v>
      </c>
      <c r="C27" s="1">
        <v>75344</v>
      </c>
      <c r="D27" s="2">
        <f>(37805+(8*265))+300</f>
        <v>40225</v>
      </c>
      <c r="E27" s="2" t="s">
        <v>42</v>
      </c>
    </row>
    <row r="28" spans="1:5" x14ac:dyDescent="0.3">
      <c r="A28" t="s">
        <v>34</v>
      </c>
      <c r="B28" t="s">
        <v>14</v>
      </c>
      <c r="C28" s="1">
        <v>23158</v>
      </c>
      <c r="D28" s="2">
        <f>(39546+(8*265))+300</f>
        <v>41966</v>
      </c>
      <c r="E28" s="2" t="s">
        <v>42</v>
      </c>
    </row>
    <row r="29" spans="1:5" x14ac:dyDescent="0.3">
      <c r="A29" t="s">
        <v>36</v>
      </c>
      <c r="B29" t="s">
        <v>14</v>
      </c>
      <c r="C29" s="1">
        <v>73500</v>
      </c>
      <c r="D29" s="2">
        <f>(39144+(8*265))+300</f>
        <v>41564</v>
      </c>
      <c r="E29" s="2" t="s">
        <v>42</v>
      </c>
    </row>
    <row r="30" spans="1:5" x14ac:dyDescent="0.3">
      <c r="A30" t="s">
        <v>37</v>
      </c>
      <c r="B30" t="s">
        <v>12</v>
      </c>
      <c r="C30" s="1">
        <v>62812</v>
      </c>
      <c r="D30" s="2">
        <f>(41287+(8*265))+300</f>
        <v>43707</v>
      </c>
      <c r="E30" s="2" t="s">
        <v>42</v>
      </c>
    </row>
  </sheetData>
  <hyperlinks>
    <hyperlink ref="A12" r:id="rId1" tooltip="Jakub" display="http://cs.wikipedia.org/wiki/Jakub" xr:uid="{00000000-0004-0000-0000-000000000000}"/>
    <hyperlink ref="A22" r:id="rId2" tooltip="Tereza" display="http://cs.wikipedia.org/wiki/Tereza" xr:uid="{00000000-0004-0000-0000-000001000000}"/>
    <hyperlink ref="A13" r:id="rId3" tooltip="Jan" display="http://cs.wikipedia.org/wiki/Jan" xr:uid="{00000000-0004-0000-0000-000002000000}"/>
    <hyperlink ref="A23" r:id="rId4" tooltip="Adéla" display="http://cs.wikipedia.org/wiki/Ad%C3%A9la" xr:uid="{00000000-0004-0000-0000-000003000000}"/>
    <hyperlink ref="A14" r:id="rId5" tooltip="Tomáš" display="http://cs.wikipedia.org/wiki/Tom%C3%A1%C5%A1" xr:uid="{00000000-0004-0000-0000-000004000000}"/>
    <hyperlink ref="A24" r:id="rId6" tooltip="Kateřina" display="http://cs.wikipedia.org/wiki/Kate%C5%99ina" xr:uid="{00000000-0004-0000-0000-000005000000}"/>
    <hyperlink ref="A15" r:id="rId7" tooltip="Ondřej" display="http://cs.wikipedia.org/wiki/Ond%C5%99ej" xr:uid="{00000000-0004-0000-0000-000006000000}"/>
    <hyperlink ref="A25" r:id="rId8" tooltip="Natálie" display="http://cs.wikipedia.org/wiki/Nat%C3%A1lie" xr:uid="{00000000-0004-0000-0000-000007000000}"/>
    <hyperlink ref="A16" r:id="rId9" tooltip="Lukáš" display="http://cs.wikipedia.org/wiki/Luk%C3%A1%C5%A1" xr:uid="{00000000-0004-0000-0000-000008000000}"/>
    <hyperlink ref="A26" r:id="rId10" tooltip="Anna" display="http://cs.wikipedia.org/wiki/Anna" xr:uid="{00000000-0004-0000-0000-000009000000}"/>
    <hyperlink ref="A17" r:id="rId11" tooltip="David" display="http://cs.wikipedia.org/wiki/David" xr:uid="{00000000-0004-0000-0000-00000A000000}"/>
    <hyperlink ref="A27" r:id="rId12" tooltip="Eliška" display="http://cs.wikipedia.org/wiki/Eli%C5%A1ka" xr:uid="{00000000-0004-0000-0000-00000B000000}"/>
    <hyperlink ref="A18" r:id="rId13" tooltip="Vojtěch" display="http://cs.wikipedia.org/wiki/Vojt%C4%9Bch" xr:uid="{00000000-0004-0000-0000-00000C000000}"/>
    <hyperlink ref="A28" r:id="rId14" tooltip="Karolína" display="http://cs.wikipedia.org/wiki/Karol%C3%ADna" xr:uid="{00000000-0004-0000-0000-00000D000000}"/>
    <hyperlink ref="A19" r:id="rId15" tooltip="Adam" display="http://cs.wikipedia.org/wiki/Adam" xr:uid="{00000000-0004-0000-0000-00000E000000}"/>
    <hyperlink ref="A29" r:id="rId16" tooltip="Kristýna" display="http://cs.wikipedia.org/wiki/Krist%C3%BDna" xr:uid="{00000000-0004-0000-0000-00000F000000}"/>
    <hyperlink ref="A20" r:id="rId17" tooltip="Martin" display="http://cs.wikipedia.org/wiki/Martin" xr:uid="{00000000-0004-0000-0000-000010000000}"/>
    <hyperlink ref="A30" r:id="rId18" tooltip="Veronika" display="http://cs.wikipedia.org/wiki/Veronika" xr:uid="{00000000-0004-0000-0000-00001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2023-07-25T12:47:37Z</dcterms:modified>
</cp:coreProperties>
</file>